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85" windowWidth="11355" windowHeight="8700" firstSheet="1" activeTab="1"/>
  </bookViews>
  <sheets>
    <sheet name="Лист1" sheetId="1" r:id="rId1"/>
    <sheet name="прилож 1" sheetId="2" r:id="rId2"/>
  </sheets>
  <definedNames>
    <definedName name="_xlnm.Print_Area" localSheetId="1">'прилож 1'!$A$1:$K$50</definedName>
  </definedNames>
  <calcPr fullCalcOnLoad="1"/>
</workbook>
</file>

<file path=xl/sharedStrings.xml><?xml version="1.0" encoding="utf-8"?>
<sst xmlns="http://schemas.openxmlformats.org/spreadsheetml/2006/main" count="84" uniqueCount="72">
  <si>
    <t>Всего</t>
  </si>
  <si>
    <t>2011г.</t>
  </si>
  <si>
    <t>2012г.</t>
  </si>
  <si>
    <t>2013г.</t>
  </si>
  <si>
    <t>муниципальная</t>
  </si>
  <si>
    <t>АДРЕСНЫЙ ПЕРЕЧЕНЬ ОБЪЕКТОВ</t>
  </si>
  <si>
    <t>КАПИТАЛЬНЫХ ВЛОЖЕНИЙ ДОЛГОСРОЧНОЙ ЦЕЛЕВОЙ ПРОГРАММЫ</t>
  </si>
  <si>
    <t>Сметная стоимость, тыс.руб.</t>
  </si>
  <si>
    <t>Объем финансирования, тыс. руб.</t>
  </si>
  <si>
    <t>1.1.</t>
  </si>
  <si>
    <t>2.1.</t>
  </si>
  <si>
    <t>3.2.</t>
  </si>
  <si>
    <t>4.1.</t>
  </si>
  <si>
    <t>Форма собственности</t>
  </si>
  <si>
    <t>Наименование и местонахождение стройки (объекта), проектная мощность</t>
  </si>
  <si>
    <t>в ценах, утвержденных в ПСД</t>
  </si>
  <si>
    <t>Реквизиты утверждения ПСД</t>
  </si>
  <si>
    <t xml:space="preserve">Задача 1. Организация  и выполнение работ по проектированию и строительству двухтрубной системы  ГВС </t>
  </si>
  <si>
    <t>Сроки строительства (годы)</t>
  </si>
  <si>
    <t>Итого по задаче 4:</t>
  </si>
  <si>
    <t>2012-2013</t>
  </si>
  <si>
    <t xml:space="preserve">Руководитель программы :       </t>
  </si>
  <si>
    <t>Итого по задаче 1:</t>
  </si>
  <si>
    <t>Итого по задаче 2:</t>
  </si>
  <si>
    <t>Итого по задаче 3:</t>
  </si>
  <si>
    <t>Задача 4. Организация  и выполнение работ по проектированию, реконструкции и строительству сетей уличного освещения города Сертолово</t>
  </si>
  <si>
    <t>Строительство распределительного газопровода, высокого, среднего и низкого давления  для газоснабжения жилых домов мкр. Черная речка</t>
  </si>
  <si>
    <t>4.1.1.</t>
  </si>
  <si>
    <t>4.1.2.</t>
  </si>
  <si>
    <t>4.1.3.</t>
  </si>
  <si>
    <t>4.1.4.</t>
  </si>
  <si>
    <t>4.1.5.</t>
  </si>
  <si>
    <t>4.1.6.</t>
  </si>
  <si>
    <t>Проектирование, реконструкция  и строительство сетей уличного освещения города  Сертолово, в том числе:</t>
  </si>
  <si>
    <t>№ п/п</t>
  </si>
  <si>
    <t>ИТОГО по Программе:</t>
  </si>
  <si>
    <t>Строительство КНС в мкр. Сертолово-2 и напорных канализационных коллекторов от мкр.Сертолово-2 до Сертолово-1</t>
  </si>
  <si>
    <t>Проектирование и реконструкция  ВЛ 0,4 кВ уличное освещение от ТП-8518 ул. Молодцова д.д.2,3,4,5,7,8,9,11 (участок в районе д.д.3,8,9,2,4,5,11)</t>
  </si>
  <si>
    <t>главы администрации</t>
  </si>
  <si>
    <t xml:space="preserve">МО Сертолово </t>
  </si>
  <si>
    <t>от __________ №_____</t>
  </si>
  <si>
    <t>к Программе</t>
  </si>
  <si>
    <t>3.3.</t>
  </si>
  <si>
    <t>Проектирование и строительство сети уличного освещения по адресу: мкр. Сертолово-2, ул.Березовая дома 7,8,9,10,11,12,13, 14 (от ТП 8374)</t>
  </si>
  <si>
    <t>Строительство внутриплощадочных сетей водоснабжения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</si>
  <si>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>от 19.10.2011г. №281</t>
  </si>
  <si>
    <t>от 23.09.2011г. №135</t>
  </si>
  <si>
    <t>от 08.11.2010г. №178</t>
  </si>
  <si>
    <t xml:space="preserve">Заместитель главы администрации </t>
  </si>
  <si>
    <t>по жилищно-коммунальному хозяйству</t>
  </si>
  <si>
    <t>С.В.Белевич</t>
  </si>
  <si>
    <t>в ценах года начала реализации программы</t>
  </si>
  <si>
    <t>в том числе по годам</t>
  </si>
  <si>
    <t>2011-2012</t>
  </si>
  <si>
    <t>Проектирование и строительство сети уличного освещения по адресу: ул.Молодцова д.8 (в районе АЗС) (от ТП-8518)</t>
  </si>
  <si>
    <t>Проектирование двухтрубной системы ГВС по адресам: ул.Заречная дома 1-17, ул. Ветеранов д.д.4,6,8,10,12, ул.Школьная д.д. 3,5,7,9,11</t>
  </si>
  <si>
    <t>Приложение  1</t>
  </si>
  <si>
    <t xml:space="preserve">Проектирование и строительство  сети уличного освещения по адресам: ул. Ларина д.д. 1,2,4,5; ул.Заречная д.6; ул.Ветеранов д.5; ул.Кожемякина д.11/1 </t>
  </si>
  <si>
    <t>Задача 3. Организация  и выполнение работ по проектированию и  строительству сетей и сооружений водоснабжения и  водоотведения</t>
  </si>
  <si>
    <t xml:space="preserve">«Проектирование, реконструкция и строительство инженерных сетей и сооружений в сфере ЖКХ МО Сертолово Ленинградской области в 2011-2013 гг.» </t>
  </si>
  <si>
    <t>исп: Кузьмина Р.В.</t>
  </si>
  <si>
    <t>тел.: 593-86-96</t>
  </si>
  <si>
    <r>
      <t xml:space="preserve">Проектирование реконструкции и строительства  участков сети уличного освещения по адресам: </t>
    </r>
    <r>
      <rPr>
        <sz val="9"/>
        <rFont val="Times New Roman"/>
        <family val="1"/>
      </rPr>
      <t xml:space="preserve">                                                                                                      </t>
    </r>
    <r>
      <rPr>
        <b/>
        <sz val="9"/>
        <rFont val="Times New Roman"/>
        <family val="1"/>
      </rPr>
      <t>- ВЛ-0,4 кВ от ЗТП-8463</t>
    </r>
    <r>
      <rPr>
        <sz val="9"/>
        <rFont val="Times New Roman"/>
        <family val="1"/>
      </rPr>
      <t xml:space="preserve">   ( участок от ул. Центральная д.3 до ул. Молодцова д.10 и от ул. Молодцова д.9 до  Выборгского шоссе)- рконструкция; ( участок  ул. Центральная д.5 ,  ул. Центральная д.8/2 и участок ул. Молодцова д.2)-строительство
</t>
    </r>
    <r>
      <rPr>
        <b/>
        <sz val="9"/>
        <rFont val="Times New Roman"/>
        <family val="1"/>
      </rPr>
      <t xml:space="preserve">- ВЛ-0,4 кВ от ТП-8812 </t>
    </r>
    <r>
      <rPr>
        <sz val="9"/>
        <rFont val="Times New Roman"/>
        <family val="1"/>
      </rPr>
      <t xml:space="preserve"> (участок от ул. Ветеранов д.4 до ул.Ветеранов д.15)-реконструкция;  (участок ул. Ветеранов д.15 - КР водоема)-строительство
</t>
    </r>
    <r>
      <rPr>
        <b/>
        <sz val="9"/>
        <rFont val="Times New Roman"/>
        <family val="1"/>
      </rPr>
      <t>- ВЛ-0,4 кВ от ТП-8823</t>
    </r>
    <r>
      <rPr>
        <sz val="9"/>
        <rFont val="Times New Roman"/>
        <family val="1"/>
      </rPr>
      <t xml:space="preserve"> (участок от ул. Заречной д.12 до Выборгского шоссе)-реконструкция.                                
</t>
    </r>
  </si>
  <si>
    <t xml:space="preserve"> Проектирование строительства внутриплощадочных сетей водоотведения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</si>
  <si>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r>
      <t xml:space="preserve"> Реконструкция и строительство участков  сети уличного освещения по адресам :  </t>
    </r>
    <r>
      <rPr>
        <sz val="9"/>
        <rFont val="Times New Roman"/>
        <family val="1"/>
      </rPr>
      <t xml:space="preserve">                                                                                       </t>
    </r>
    <r>
      <rPr>
        <b/>
        <sz val="9"/>
        <rFont val="Times New Roman"/>
        <family val="1"/>
      </rPr>
      <t xml:space="preserve"> - ВЛ-0,4 кВ от ЗТП-8463</t>
    </r>
    <r>
      <rPr>
        <sz val="9"/>
        <rFont val="Times New Roman"/>
        <family val="1"/>
      </rPr>
      <t xml:space="preserve">   ( участок от ул. Центральная д.3 до ул. Молодцова д.10 и от ул. Молодцова д.9 до  Выборгского шоссе)- рконструкция; ( участок  ул. Центральная д.5 ,  ул. Центральная д.8/2 и участок ул. Молодцова д.2)-строительство
</t>
    </r>
    <r>
      <rPr>
        <b/>
        <sz val="9"/>
        <rFont val="Times New Roman"/>
        <family val="1"/>
      </rPr>
      <t xml:space="preserve">- ВЛ-0,4 кВ от ТП-8812 </t>
    </r>
    <r>
      <rPr>
        <sz val="9"/>
        <rFont val="Times New Roman"/>
        <family val="1"/>
      </rPr>
      <t xml:space="preserve"> (участок от ул. Ветеранов д.4 до ул.Ветеранов д.15)-реконструкция;  (участок ул. Ветеранов д.15 - КР водоема)-строительство
</t>
    </r>
    <r>
      <rPr>
        <b/>
        <sz val="9"/>
        <rFont val="Times New Roman"/>
        <family val="1"/>
      </rPr>
      <t xml:space="preserve">- ВЛ-0,4 кВ от ТП-8823 </t>
    </r>
    <r>
      <rPr>
        <sz val="9"/>
        <rFont val="Times New Roman"/>
        <family val="1"/>
      </rPr>
      <t xml:space="preserve">(участок от ул. Заречной д.12 до Выборгского шоссе)-реконструкция. 
</t>
    </r>
  </si>
  <si>
    <t>2.3.</t>
  </si>
  <si>
    <t>Задача 2. Организация  и выполнение работ по проектированию и  строительству сетей газоснабжения</t>
  </si>
  <si>
    <t>2.2.</t>
  </si>
  <si>
    <t>Проектирование системы внутреннего газоснабжения в муниципальных жилых помещениях жилых домов мкр. Черная Речка.</t>
  </si>
  <si>
    <t xml:space="preserve">Монтаж системы внутреннего газоснабжения в муниципальных жилых помещениях  жилых домов мкр. Черная Речка. </t>
  </si>
  <si>
    <t>3.1.</t>
  </si>
  <si>
    <t>утв. Постановлением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</si>
</sst>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_-* #,##0.0_р_._-;\-* #,##0.0_р_._-;_-* &quot;-&quot;??_р_._-;_-@_-"/>
    <numFmt numFmtId="175" formatCode="_-* #,##0.0_р_._-;\-* #,##0.0_р_._-;_-* &quot;-&quot;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73" fontId="0" fillId="0" borderId="0" xfId="0" applyNumberFormat="1" applyFill="1" applyBorder="1" applyAlignment="1">
      <alignment/>
    </xf>
    <xf numFmtId="173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173" fontId="9" fillId="0" borderId="0" xfId="0" applyNumberFormat="1" applyFont="1" applyFill="1" applyBorder="1" applyAlignment="1">
      <alignment vertical="top" wrapText="1"/>
    </xf>
    <xf numFmtId="173" fontId="9" fillId="0" borderId="0" xfId="0" applyNumberFormat="1" applyFont="1" applyFill="1" applyBorder="1" applyAlignment="1">
      <alignment horizont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wrapText="1"/>
    </xf>
    <xf numFmtId="17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173" fontId="14" fillId="0" borderId="10" xfId="0" applyNumberFormat="1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wrapText="1"/>
    </xf>
    <xf numFmtId="173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" fontId="13" fillId="0" borderId="10" xfId="0" applyNumberFormat="1" applyFont="1" applyFill="1" applyBorder="1" applyAlignment="1">
      <alignment horizontal="center" vertical="center"/>
    </xf>
    <xf numFmtId="174" fontId="13" fillId="0" borderId="10" xfId="6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/>
    </xf>
    <xf numFmtId="0" fontId="13" fillId="0" borderId="11" xfId="0" applyFont="1" applyFill="1" applyBorder="1" applyAlignment="1">
      <alignment horizontal="center" vertical="center"/>
    </xf>
    <xf numFmtId="173" fontId="13" fillId="0" borderId="11" xfId="0" applyNumberFormat="1" applyFont="1" applyFill="1" applyBorder="1" applyAlignment="1">
      <alignment horizontal="center" wrapText="1"/>
    </xf>
    <xf numFmtId="173" fontId="13" fillId="0" borderId="11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173" fontId="9" fillId="0" borderId="10" xfId="0" applyNumberFormat="1" applyFont="1" applyFill="1" applyBorder="1" applyAlignment="1">
      <alignment horizontal="center" vertical="center" wrapText="1"/>
    </xf>
    <xf numFmtId="173" fontId="38" fillId="0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9" fillId="0" borderId="0" xfId="0" applyFont="1" applyFill="1" applyAlignment="1">
      <alignment/>
    </xf>
    <xf numFmtId="173" fontId="9" fillId="0" borderId="10" xfId="0" applyNumberFormat="1" applyFont="1" applyFill="1" applyBorder="1" applyAlignment="1">
      <alignment horizontal="center" vertical="top" wrapText="1"/>
    </xf>
    <xf numFmtId="173" fontId="38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left"/>
    </xf>
    <xf numFmtId="0" fontId="39" fillId="0" borderId="0" xfId="0" applyFont="1" applyFill="1" applyAlignment="1">
      <alignment horizontal="left"/>
    </xf>
    <xf numFmtId="0" fontId="38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vertical="top" wrapText="1"/>
    </xf>
    <xf numFmtId="173" fontId="9" fillId="0" borderId="10" xfId="0" applyNumberFormat="1" applyFont="1" applyFill="1" applyBorder="1" applyAlignment="1">
      <alignment horizontal="center" wrapText="1"/>
    </xf>
    <xf numFmtId="173" fontId="39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73" fontId="39" fillId="0" borderId="0" xfId="0" applyNumberFormat="1" applyFont="1" applyFill="1" applyAlignment="1">
      <alignment/>
    </xf>
    <xf numFmtId="173" fontId="13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/>
    </xf>
    <xf numFmtId="173" fontId="14" fillId="24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15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1" sqref="F1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tabSelected="1" view="pageBreakPreview" zoomScaleSheetLayoutView="100" zoomScalePageLayoutView="0" workbookViewId="0" topLeftCell="A27">
      <selection activeCell="L26" sqref="L26"/>
    </sheetView>
  </sheetViews>
  <sheetFormatPr defaultColWidth="9.00390625" defaultRowHeight="12.75"/>
  <cols>
    <col min="1" max="1" width="4.875" style="1" customWidth="1"/>
    <col min="2" max="2" width="42.25390625" style="1" customWidth="1"/>
    <col min="3" max="3" width="9.125" style="1" customWidth="1"/>
    <col min="4" max="4" width="13.125" style="1" customWidth="1"/>
    <col min="5" max="5" width="12.875" style="1" customWidth="1"/>
    <col min="6" max="6" width="8.625" style="1" customWidth="1"/>
    <col min="7" max="7" width="9.00390625" style="1" customWidth="1"/>
    <col min="8" max="8" width="8.625" style="1" customWidth="1"/>
    <col min="9" max="9" width="9.00390625" style="1" customWidth="1"/>
    <col min="10" max="10" width="8.375" style="1" customWidth="1"/>
    <col min="11" max="11" width="10.00390625" style="1" customWidth="1"/>
    <col min="12" max="16384" width="9.125" style="1" customWidth="1"/>
  </cols>
  <sheetData>
    <row r="1" spans="2:11" ht="18.75">
      <c r="B1" s="5"/>
      <c r="J1" s="40" t="s">
        <v>56</v>
      </c>
      <c r="K1" s="6"/>
    </row>
    <row r="2" spans="2:11" ht="18.75">
      <c r="B2" s="5"/>
      <c r="J2" s="40" t="s">
        <v>41</v>
      </c>
      <c r="K2" s="6"/>
    </row>
    <row r="3" spans="2:11" ht="12.75" hidden="1">
      <c r="B3" s="5"/>
      <c r="J3" s="89" t="s">
        <v>38</v>
      </c>
      <c r="K3" s="89"/>
    </row>
    <row r="4" spans="2:11" ht="12.75" hidden="1">
      <c r="B4" s="5"/>
      <c r="J4" s="89" t="s">
        <v>39</v>
      </c>
      <c r="K4" s="89"/>
    </row>
    <row r="5" spans="2:11" ht="12.75" hidden="1">
      <c r="B5" s="5"/>
      <c r="J5" s="89" t="s">
        <v>40</v>
      </c>
      <c r="K5" s="89"/>
    </row>
    <row r="6" spans="2:11" ht="12.75">
      <c r="B6" s="5"/>
      <c r="G6" s="90" t="s">
        <v>71</v>
      </c>
      <c r="H6" s="90"/>
      <c r="I6" s="90"/>
      <c r="J6" s="90"/>
      <c r="K6" s="90"/>
    </row>
    <row r="7" spans="1:11" ht="19.5" customHeight="1">
      <c r="A7" s="36"/>
      <c r="B7" s="86" t="s">
        <v>5</v>
      </c>
      <c r="C7" s="86"/>
      <c r="D7" s="86"/>
      <c r="E7" s="86"/>
      <c r="F7" s="86"/>
      <c r="G7" s="86"/>
      <c r="H7" s="86"/>
      <c r="I7" s="86"/>
      <c r="J7" s="86"/>
      <c r="K7" s="16"/>
    </row>
    <row r="8" spans="1:11" ht="18.75">
      <c r="A8" s="16"/>
      <c r="B8" s="86" t="s">
        <v>6</v>
      </c>
      <c r="C8" s="86"/>
      <c r="D8" s="86"/>
      <c r="E8" s="86"/>
      <c r="F8" s="86"/>
      <c r="G8" s="86"/>
      <c r="H8" s="86"/>
      <c r="I8" s="86"/>
      <c r="J8" s="86"/>
      <c r="K8" s="16"/>
    </row>
    <row r="9" spans="1:11" s="2" customFormat="1" ht="37.5" customHeight="1">
      <c r="A9" s="39"/>
      <c r="B9" s="92" t="s">
        <v>59</v>
      </c>
      <c r="C9" s="92"/>
      <c r="D9" s="92"/>
      <c r="E9" s="92"/>
      <c r="F9" s="92"/>
      <c r="G9" s="92"/>
      <c r="H9" s="92"/>
      <c r="I9" s="92"/>
      <c r="J9" s="92"/>
      <c r="K9" s="39"/>
    </row>
    <row r="10" spans="2:10" ht="10.5" customHeight="1">
      <c r="B10" s="91"/>
      <c r="C10" s="91"/>
      <c r="D10" s="91"/>
      <c r="E10" s="91"/>
      <c r="F10" s="91"/>
      <c r="G10" s="91"/>
      <c r="H10" s="91"/>
      <c r="I10" s="91"/>
      <c r="J10" s="91"/>
    </row>
    <row r="11" spans="1:11" ht="23.25" customHeight="1">
      <c r="A11" s="87" t="s">
        <v>34</v>
      </c>
      <c r="B11" s="87" t="s">
        <v>14</v>
      </c>
      <c r="C11" s="87" t="s">
        <v>18</v>
      </c>
      <c r="D11" s="87" t="s">
        <v>16</v>
      </c>
      <c r="E11" s="87" t="s">
        <v>13</v>
      </c>
      <c r="F11" s="87" t="s">
        <v>7</v>
      </c>
      <c r="G11" s="87"/>
      <c r="H11" s="87" t="s">
        <v>8</v>
      </c>
      <c r="I11" s="87"/>
      <c r="J11" s="87"/>
      <c r="K11" s="87"/>
    </row>
    <row r="12" spans="1:14" ht="17.25" customHeight="1">
      <c r="A12" s="88"/>
      <c r="B12" s="87"/>
      <c r="C12" s="88"/>
      <c r="D12" s="87"/>
      <c r="E12" s="88"/>
      <c r="F12" s="87" t="s">
        <v>15</v>
      </c>
      <c r="G12" s="87" t="s">
        <v>51</v>
      </c>
      <c r="H12" s="87" t="s">
        <v>0</v>
      </c>
      <c r="I12" s="87" t="s">
        <v>52</v>
      </c>
      <c r="J12" s="87"/>
      <c r="K12" s="87"/>
      <c r="L12" s="7"/>
      <c r="M12" s="7"/>
      <c r="N12" s="7"/>
    </row>
    <row r="13" spans="1:14" ht="29.25" customHeight="1">
      <c r="A13" s="88"/>
      <c r="B13" s="87"/>
      <c r="C13" s="88"/>
      <c r="D13" s="88"/>
      <c r="E13" s="88"/>
      <c r="F13" s="87"/>
      <c r="G13" s="87"/>
      <c r="H13" s="87"/>
      <c r="I13" s="23" t="s">
        <v>1</v>
      </c>
      <c r="J13" s="23" t="s">
        <v>2</v>
      </c>
      <c r="K13" s="23" t="s">
        <v>3</v>
      </c>
      <c r="L13" s="7"/>
      <c r="M13" s="8"/>
      <c r="N13" s="7"/>
    </row>
    <row r="14" spans="1:14" s="10" customFormat="1" ht="18" customHeight="1">
      <c r="A14" s="23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3">
        <v>11</v>
      </c>
      <c r="L14" s="9"/>
      <c r="M14" s="8"/>
      <c r="N14" s="9"/>
    </row>
    <row r="15" spans="1:14" s="67" customFormat="1" ht="15" customHeight="1">
      <c r="A15" s="82" t="s">
        <v>17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66"/>
      <c r="M15" s="63"/>
      <c r="N15" s="66"/>
    </row>
    <row r="16" spans="1:14" ht="39" customHeight="1">
      <c r="A16" s="25" t="s">
        <v>9</v>
      </c>
      <c r="B16" s="46" t="s">
        <v>55</v>
      </c>
      <c r="C16" s="23">
        <v>2011</v>
      </c>
      <c r="D16" s="23"/>
      <c r="E16" s="23" t="s">
        <v>4</v>
      </c>
      <c r="F16" s="27"/>
      <c r="G16" s="28">
        <f>H16</f>
        <v>6930.5</v>
      </c>
      <c r="H16" s="28">
        <f>I16+J16+K16</f>
        <v>6930.5</v>
      </c>
      <c r="I16" s="28">
        <v>6930.5</v>
      </c>
      <c r="J16" s="23"/>
      <c r="K16" s="23"/>
      <c r="L16" s="7"/>
      <c r="M16" s="8"/>
      <c r="N16" s="7"/>
    </row>
    <row r="17" spans="1:13" s="64" customFormat="1" ht="15.75" customHeight="1">
      <c r="A17" s="53"/>
      <c r="B17" s="54" t="s">
        <v>22</v>
      </c>
      <c r="C17" s="55"/>
      <c r="D17" s="55"/>
      <c r="E17" s="52"/>
      <c r="F17" s="56"/>
      <c r="G17" s="61">
        <f>SUM(G16:G16)</f>
        <v>6930.5</v>
      </c>
      <c r="H17" s="57">
        <f>SUM(H16:H16)</f>
        <v>6930.5</v>
      </c>
      <c r="I17" s="57">
        <f>SUM(I16:I16)</f>
        <v>6930.5</v>
      </c>
      <c r="J17" s="57">
        <f>SUM(J16:J16)</f>
        <v>0</v>
      </c>
      <c r="K17" s="57">
        <f>SUM(K16:K16)</f>
        <v>0</v>
      </c>
      <c r="L17" s="62">
        <f>SUM(I17:K17)</f>
        <v>6930.5</v>
      </c>
      <c r="M17" s="63"/>
    </row>
    <row r="18" spans="1:14" s="60" customFormat="1" ht="22.5" customHeight="1">
      <c r="A18" s="82" t="s">
        <v>66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65"/>
      <c r="M18" s="63"/>
      <c r="N18" s="65"/>
    </row>
    <row r="19" spans="1:14" ht="57" customHeight="1">
      <c r="A19" s="48" t="s">
        <v>10</v>
      </c>
      <c r="B19" s="73" t="s">
        <v>26</v>
      </c>
      <c r="C19" s="45" t="s">
        <v>53</v>
      </c>
      <c r="D19" s="45" t="s">
        <v>47</v>
      </c>
      <c r="E19" s="45" t="s">
        <v>4</v>
      </c>
      <c r="F19" s="49"/>
      <c r="G19" s="50">
        <v>25267.2</v>
      </c>
      <c r="H19" s="50">
        <f>I19+J19+K19</f>
        <v>18956.1</v>
      </c>
      <c r="I19" s="50">
        <v>10059.8</v>
      </c>
      <c r="J19" s="50">
        <v>8896.3</v>
      </c>
      <c r="K19" s="50"/>
      <c r="L19" s="7"/>
      <c r="M19" s="7"/>
      <c r="N19" s="7"/>
    </row>
    <row r="20" spans="1:14" ht="66" customHeight="1">
      <c r="A20" s="25" t="s">
        <v>67</v>
      </c>
      <c r="B20" s="74" t="s">
        <v>68</v>
      </c>
      <c r="C20" s="23">
        <v>2013</v>
      </c>
      <c r="D20" s="23"/>
      <c r="E20" s="23" t="s">
        <v>4</v>
      </c>
      <c r="F20" s="34"/>
      <c r="G20" s="28">
        <v>288.7</v>
      </c>
      <c r="H20" s="28">
        <v>288.7</v>
      </c>
      <c r="I20" s="28"/>
      <c r="J20" s="28"/>
      <c r="K20" s="51">
        <v>288.7</v>
      </c>
      <c r="L20" s="7"/>
      <c r="M20" s="7"/>
      <c r="N20" s="7"/>
    </row>
    <row r="21" spans="1:14" ht="55.5" customHeight="1">
      <c r="A21" s="48" t="s">
        <v>65</v>
      </c>
      <c r="B21" s="74" t="s">
        <v>69</v>
      </c>
      <c r="C21" s="45">
        <v>2013</v>
      </c>
      <c r="D21" s="45"/>
      <c r="E21" s="45" t="s">
        <v>4</v>
      </c>
      <c r="F21" s="49"/>
      <c r="G21" s="50">
        <f>H21+I21+J21</f>
        <v>1113</v>
      </c>
      <c r="H21" s="50">
        <f>I21+J21+K21</f>
        <v>1113</v>
      </c>
      <c r="I21" s="50"/>
      <c r="J21" s="50"/>
      <c r="K21" s="51">
        <v>1113</v>
      </c>
      <c r="L21" s="7"/>
      <c r="M21" s="7"/>
      <c r="N21" s="7"/>
    </row>
    <row r="22" spans="1:12" s="59" customFormat="1" ht="21" customHeight="1">
      <c r="A22" s="53"/>
      <c r="B22" s="54" t="s">
        <v>23</v>
      </c>
      <c r="C22" s="55"/>
      <c r="D22" s="55"/>
      <c r="E22" s="52"/>
      <c r="F22" s="56"/>
      <c r="G22" s="57">
        <f>SUM(G19:G21)</f>
        <v>26668.9</v>
      </c>
      <c r="H22" s="57">
        <f>SUM(H19:H21)</f>
        <v>20357.8</v>
      </c>
      <c r="I22" s="57">
        <f>SUM(I19:I21)</f>
        <v>10059.8</v>
      </c>
      <c r="J22" s="57">
        <f>SUM(J19:J21)</f>
        <v>8896.3</v>
      </c>
      <c r="K22" s="57">
        <f>SUM(K19:K21)</f>
        <v>1401.7</v>
      </c>
      <c r="L22" s="58">
        <f>SUM(I22:K22)</f>
        <v>20357.8</v>
      </c>
    </row>
    <row r="23" spans="1:11" s="60" customFormat="1" ht="28.5" customHeight="1">
      <c r="A23" s="83" t="s">
        <v>58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</row>
    <row r="24" spans="1:11" ht="36">
      <c r="A24" s="25" t="s">
        <v>70</v>
      </c>
      <c r="B24" s="26" t="s">
        <v>36</v>
      </c>
      <c r="C24" s="23" t="s">
        <v>20</v>
      </c>
      <c r="D24" s="23" t="s">
        <v>46</v>
      </c>
      <c r="E24" s="23" t="s">
        <v>4</v>
      </c>
      <c r="F24" s="29"/>
      <c r="G24" s="28">
        <v>13960</v>
      </c>
      <c r="H24" s="33">
        <f>I24+J24+K24</f>
        <v>1809</v>
      </c>
      <c r="I24" s="23"/>
      <c r="J24" s="28">
        <v>1809</v>
      </c>
      <c r="K24" s="28">
        <v>0</v>
      </c>
    </row>
    <row r="25" spans="1:13" ht="60">
      <c r="A25" s="25" t="s">
        <v>11</v>
      </c>
      <c r="B25" s="26" t="s">
        <v>44</v>
      </c>
      <c r="C25" s="23" t="s">
        <v>20</v>
      </c>
      <c r="D25" s="23" t="s">
        <v>45</v>
      </c>
      <c r="E25" s="23" t="s">
        <v>4</v>
      </c>
      <c r="F25" s="29"/>
      <c r="G25" s="28">
        <v>30190</v>
      </c>
      <c r="H25" s="33">
        <f>I25+J25+K25</f>
        <v>25952.2</v>
      </c>
      <c r="I25" s="23"/>
      <c r="J25" s="28">
        <v>13075</v>
      </c>
      <c r="K25" s="76">
        <v>12877.2</v>
      </c>
      <c r="M25" s="47"/>
    </row>
    <row r="26" spans="1:11" ht="76.5">
      <c r="A26" s="37" t="s">
        <v>42</v>
      </c>
      <c r="B26" s="77" t="s">
        <v>63</v>
      </c>
      <c r="C26" s="78"/>
      <c r="D26" s="78"/>
      <c r="E26" s="78"/>
      <c r="F26" s="79"/>
      <c r="G26" s="76">
        <v>2950</v>
      </c>
      <c r="H26" s="80">
        <v>2178</v>
      </c>
      <c r="I26" s="78"/>
      <c r="J26" s="76">
        <v>2178</v>
      </c>
      <c r="K26" s="81"/>
    </row>
    <row r="27" spans="1:12" s="64" customFormat="1" ht="14.25" customHeight="1">
      <c r="A27" s="53"/>
      <c r="B27" s="54" t="s">
        <v>24</v>
      </c>
      <c r="C27" s="55"/>
      <c r="D27" s="55"/>
      <c r="E27" s="52"/>
      <c r="F27" s="56"/>
      <c r="G27" s="57">
        <f>G26+G25+G24</f>
        <v>47100</v>
      </c>
      <c r="H27" s="57">
        <f>H26+H25+H24</f>
        <v>29939.2</v>
      </c>
      <c r="I27" s="57">
        <f>I26+I25+I24</f>
        <v>0</v>
      </c>
      <c r="J27" s="57">
        <f>J26+J25+J24</f>
        <v>17062</v>
      </c>
      <c r="K27" s="57">
        <f>K26+K25+K24</f>
        <v>12877.2</v>
      </c>
      <c r="L27" s="75">
        <f>SUM(J27:K27)</f>
        <v>29939.2</v>
      </c>
    </row>
    <row r="28" spans="1:11" s="60" customFormat="1" ht="30" customHeight="1">
      <c r="A28" s="82" t="s">
        <v>25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</row>
    <row r="29" spans="1:11" s="65" customFormat="1" ht="15" customHeight="1">
      <c r="A29" s="69" t="s">
        <v>12</v>
      </c>
      <c r="B29" s="84" t="s">
        <v>33</v>
      </c>
      <c r="C29" s="85"/>
      <c r="D29" s="85"/>
      <c r="E29" s="85"/>
      <c r="F29" s="85"/>
      <c r="G29" s="85"/>
      <c r="H29" s="85"/>
      <c r="I29" s="85"/>
      <c r="J29" s="85"/>
      <c r="K29" s="85"/>
    </row>
    <row r="30" spans="1:13" s="7" customFormat="1" ht="51" customHeight="1">
      <c r="A30" s="25" t="s">
        <v>27</v>
      </c>
      <c r="B30" s="24" t="s">
        <v>37</v>
      </c>
      <c r="C30" s="23">
        <v>2011</v>
      </c>
      <c r="D30" s="23"/>
      <c r="E30" s="23" t="s">
        <v>4</v>
      </c>
      <c r="F30" s="29"/>
      <c r="G30" s="23">
        <v>710.3</v>
      </c>
      <c r="H30" s="23">
        <v>710.3</v>
      </c>
      <c r="I30" s="28">
        <v>710.3</v>
      </c>
      <c r="J30" s="23"/>
      <c r="K30" s="23"/>
      <c r="M30" s="11"/>
    </row>
    <row r="31" spans="1:11" ht="36" customHeight="1">
      <c r="A31" s="25" t="s">
        <v>28</v>
      </c>
      <c r="B31" s="24" t="s">
        <v>54</v>
      </c>
      <c r="C31" s="23">
        <v>2011</v>
      </c>
      <c r="D31" s="23"/>
      <c r="E31" s="23" t="s">
        <v>4</v>
      </c>
      <c r="F31" s="29"/>
      <c r="G31" s="23">
        <v>304.6</v>
      </c>
      <c r="H31" s="23">
        <v>304.6</v>
      </c>
      <c r="I31" s="23">
        <v>304.6</v>
      </c>
      <c r="J31" s="23"/>
      <c r="K31" s="23"/>
    </row>
    <row r="32" spans="1:14" ht="38.25" customHeight="1">
      <c r="A32" s="25" t="s">
        <v>29</v>
      </c>
      <c r="B32" s="24" t="s">
        <v>43</v>
      </c>
      <c r="C32" s="23">
        <v>2011</v>
      </c>
      <c r="D32" s="23"/>
      <c r="E32" s="23" t="s">
        <v>4</v>
      </c>
      <c r="F32" s="27"/>
      <c r="G32" s="28">
        <v>812.5</v>
      </c>
      <c r="H32" s="28">
        <v>812.5</v>
      </c>
      <c r="I32" s="28">
        <v>812.5</v>
      </c>
      <c r="J32" s="23"/>
      <c r="K32" s="23"/>
      <c r="M32" s="12"/>
      <c r="N32" s="7"/>
    </row>
    <row r="33" spans="1:11" ht="48">
      <c r="A33" s="25" t="s">
        <v>30</v>
      </c>
      <c r="B33" s="24" t="s">
        <v>57</v>
      </c>
      <c r="C33" s="23">
        <v>2012</v>
      </c>
      <c r="D33" s="23"/>
      <c r="E33" s="23" t="s">
        <v>4</v>
      </c>
      <c r="F33" s="34"/>
      <c r="G33" s="35">
        <v>1180.8</v>
      </c>
      <c r="H33" s="28">
        <f>I33+J33+K33</f>
        <v>1180.8</v>
      </c>
      <c r="I33" s="25"/>
      <c r="J33" s="35">
        <v>1180.8</v>
      </c>
      <c r="K33" s="23"/>
    </row>
    <row r="34" spans="1:11" ht="156" customHeight="1">
      <c r="A34" s="25" t="s">
        <v>31</v>
      </c>
      <c r="B34" s="32" t="s">
        <v>62</v>
      </c>
      <c r="C34" s="23">
        <v>2013</v>
      </c>
      <c r="D34" s="23"/>
      <c r="E34" s="23" t="s">
        <v>4</v>
      </c>
      <c r="F34" s="34"/>
      <c r="G34" s="35">
        <v>232.2</v>
      </c>
      <c r="H34" s="28">
        <v>232.2</v>
      </c>
      <c r="I34" s="25"/>
      <c r="J34" s="35"/>
      <c r="K34" s="38">
        <v>232.2</v>
      </c>
    </row>
    <row r="35" spans="1:11" ht="156.75" customHeight="1">
      <c r="A35" s="25" t="s">
        <v>32</v>
      </c>
      <c r="B35" s="30" t="s">
        <v>64</v>
      </c>
      <c r="C35" s="23">
        <v>2013</v>
      </c>
      <c r="D35" s="31"/>
      <c r="E35" s="23" t="s">
        <v>4</v>
      </c>
      <c r="F35" s="34"/>
      <c r="G35" s="78">
        <v>1248.6</v>
      </c>
      <c r="H35" s="78">
        <v>1248.6</v>
      </c>
      <c r="I35" s="25"/>
      <c r="J35" s="35"/>
      <c r="K35" s="78">
        <v>1248.6</v>
      </c>
    </row>
    <row r="36" spans="1:11" s="68" customFormat="1" ht="15" customHeight="1">
      <c r="A36" s="53"/>
      <c r="B36" s="54" t="s">
        <v>19</v>
      </c>
      <c r="C36" s="55"/>
      <c r="D36" s="52"/>
      <c r="E36" s="52"/>
      <c r="F36" s="56"/>
      <c r="G36" s="57">
        <f>G33+G32+G31+G30+G34+G35</f>
        <v>4489</v>
      </c>
      <c r="H36" s="57">
        <f>H33+H32+H31+H30+H34+H35</f>
        <v>4489</v>
      </c>
      <c r="I36" s="57">
        <v>1827.4</v>
      </c>
      <c r="J36" s="57">
        <f>J33</f>
        <v>1180.8</v>
      </c>
      <c r="K36" s="57">
        <f>K34+K35</f>
        <v>1480.8</v>
      </c>
    </row>
    <row r="37" spans="1:12" s="65" customFormat="1" ht="18" customHeight="1">
      <c r="A37" s="69"/>
      <c r="B37" s="54" t="s">
        <v>35</v>
      </c>
      <c r="C37" s="52"/>
      <c r="D37" s="52"/>
      <c r="E37" s="70"/>
      <c r="F37" s="71"/>
      <c r="G37" s="57">
        <f>G36+G27+G22+G17</f>
        <v>85188.4</v>
      </c>
      <c r="H37" s="57">
        <f>H36+H27+H22+H17</f>
        <v>61716.5</v>
      </c>
      <c r="I37" s="57">
        <f>I36+I27+I22+I17</f>
        <v>18817.699999999997</v>
      </c>
      <c r="J37" s="57">
        <f>J36+J27+J22+J17</f>
        <v>27139.1</v>
      </c>
      <c r="K37" s="57">
        <f>K36+K27+K22+K17</f>
        <v>15759.7</v>
      </c>
      <c r="L37" s="72"/>
    </row>
    <row r="38" spans="1:11" s="7" customFormat="1" ht="15">
      <c r="A38" s="17"/>
      <c r="B38" s="18"/>
      <c r="C38" s="19"/>
      <c r="D38" s="2"/>
      <c r="E38" s="20"/>
      <c r="F38" s="21"/>
      <c r="G38" s="22"/>
      <c r="H38" s="22"/>
      <c r="I38" s="22"/>
      <c r="J38" s="22"/>
      <c r="K38" s="22"/>
    </row>
    <row r="39" spans="2:11" ht="18.75">
      <c r="B39" s="41" t="s">
        <v>21</v>
      </c>
      <c r="C39" s="2"/>
      <c r="D39" s="14"/>
      <c r="E39" s="2"/>
      <c r="F39" s="2"/>
      <c r="G39" s="2"/>
      <c r="H39" s="2"/>
      <c r="I39" s="2"/>
      <c r="K39" s="12"/>
    </row>
    <row r="40" spans="2:11" ht="13.5" customHeight="1">
      <c r="B40" s="42" t="s">
        <v>48</v>
      </c>
      <c r="C40" s="14"/>
      <c r="D40" s="15"/>
      <c r="E40" s="14"/>
      <c r="F40" s="14"/>
      <c r="G40" s="14"/>
      <c r="H40" s="14"/>
      <c r="I40" s="4"/>
      <c r="J40" s="14"/>
      <c r="K40" s="14"/>
    </row>
    <row r="41" spans="2:11" ht="15" customHeight="1">
      <c r="B41" s="43" t="s">
        <v>49</v>
      </c>
      <c r="C41" s="15"/>
      <c r="D41" s="14"/>
      <c r="E41" s="15"/>
      <c r="F41" s="15"/>
      <c r="H41" s="15"/>
      <c r="I41" s="3"/>
      <c r="J41" s="43" t="s">
        <v>50</v>
      </c>
      <c r="K41" s="14"/>
    </row>
    <row r="42" spans="2:11" ht="13.5" customHeight="1">
      <c r="B42" s="13"/>
      <c r="C42" s="14"/>
      <c r="D42" s="14"/>
      <c r="E42" s="14"/>
      <c r="F42" s="14"/>
      <c r="G42" s="14"/>
      <c r="H42" s="14"/>
      <c r="I42" s="4"/>
      <c r="J42" s="14"/>
      <c r="K42" s="14"/>
    </row>
    <row r="43" spans="2:11" ht="13.5" customHeight="1">
      <c r="B43" s="44" t="s">
        <v>60</v>
      </c>
      <c r="C43" s="14"/>
      <c r="D43" s="14"/>
      <c r="E43" s="14"/>
      <c r="F43" s="14"/>
      <c r="G43" s="14"/>
      <c r="H43" s="14"/>
      <c r="I43" s="4"/>
      <c r="J43" s="14"/>
      <c r="K43" s="14"/>
    </row>
    <row r="44" spans="2:11" ht="13.5" customHeight="1">
      <c r="B44" s="10" t="s">
        <v>61</v>
      </c>
      <c r="C44" s="14"/>
      <c r="D44" s="14"/>
      <c r="E44" s="14"/>
      <c r="F44" s="14"/>
      <c r="G44" s="14"/>
      <c r="H44" s="14"/>
      <c r="I44" s="4"/>
      <c r="J44" s="14"/>
      <c r="K44" s="14"/>
    </row>
    <row r="45" spans="2:11" ht="13.5" customHeight="1">
      <c r="B45" s="44"/>
      <c r="C45" s="14"/>
      <c r="D45" s="14"/>
      <c r="E45" s="14"/>
      <c r="F45" s="14"/>
      <c r="G45" s="14"/>
      <c r="H45" s="14"/>
      <c r="I45" s="4"/>
      <c r="J45" s="14"/>
      <c r="K45" s="14"/>
    </row>
    <row r="46" spans="3:11" ht="13.5" customHeight="1">
      <c r="C46" s="14"/>
      <c r="D46" s="14"/>
      <c r="E46" s="14"/>
      <c r="F46" s="14"/>
      <c r="G46" s="14"/>
      <c r="H46" s="14"/>
      <c r="I46" s="4"/>
      <c r="J46" s="14"/>
      <c r="K46" s="14"/>
    </row>
    <row r="47" spans="3:11" ht="13.5" customHeight="1">
      <c r="C47" s="14"/>
      <c r="E47" s="14"/>
      <c r="F47" s="14"/>
      <c r="G47" s="14"/>
      <c r="H47" s="14"/>
      <c r="I47" s="4"/>
      <c r="J47" s="14"/>
      <c r="K47" s="14"/>
    </row>
    <row r="49" ht="15">
      <c r="D49" s="14"/>
    </row>
    <row r="50" spans="3:11" ht="15.75">
      <c r="C50" s="14"/>
      <c r="E50" s="14"/>
      <c r="F50" s="14"/>
      <c r="G50" s="14"/>
      <c r="H50" s="14"/>
      <c r="I50" s="4"/>
      <c r="J50" s="14"/>
      <c r="K50" s="14"/>
    </row>
    <row r="51" ht="15.75">
      <c r="D51" s="15"/>
    </row>
    <row r="52" spans="2:11" ht="15" customHeight="1">
      <c r="B52" s="15"/>
      <c r="C52" s="15"/>
      <c r="D52" s="15"/>
      <c r="E52" s="15"/>
      <c r="F52" s="15"/>
      <c r="G52" s="15"/>
      <c r="H52" s="15"/>
      <c r="I52" s="3"/>
      <c r="J52" s="15"/>
      <c r="K52" s="14"/>
    </row>
    <row r="53" spans="2:11" ht="15" customHeight="1">
      <c r="B53" s="15"/>
      <c r="C53" s="15"/>
      <c r="D53" s="15"/>
      <c r="E53" s="15"/>
      <c r="F53" s="15"/>
      <c r="G53" s="15"/>
      <c r="H53" s="15"/>
      <c r="I53" s="3"/>
      <c r="J53" s="15"/>
      <c r="K53" s="14"/>
    </row>
    <row r="54" spans="2:11" ht="15" customHeight="1">
      <c r="B54" s="15"/>
      <c r="C54" s="15"/>
      <c r="D54" s="16"/>
      <c r="E54" s="15"/>
      <c r="F54" s="15"/>
      <c r="G54" s="15"/>
      <c r="H54" s="15"/>
      <c r="I54" s="3"/>
      <c r="J54" s="15"/>
      <c r="K54" s="14"/>
    </row>
    <row r="55" spans="2:8" ht="12.75">
      <c r="B55" s="16"/>
      <c r="C55" s="16"/>
      <c r="E55" s="16"/>
      <c r="F55" s="16"/>
      <c r="G55" s="16"/>
      <c r="H55" s="16"/>
    </row>
  </sheetData>
  <sheetProtection/>
  <mergeCells count="24">
    <mergeCell ref="B10:J10"/>
    <mergeCell ref="H11:K11"/>
    <mergeCell ref="H12:H13"/>
    <mergeCell ref="B9:J9"/>
    <mergeCell ref="B11:B13"/>
    <mergeCell ref="J3:K3"/>
    <mergeCell ref="J4:K4"/>
    <mergeCell ref="J5:K5"/>
    <mergeCell ref="B7:J7"/>
    <mergeCell ref="G6:K6"/>
    <mergeCell ref="B8:J8"/>
    <mergeCell ref="A15:K15"/>
    <mergeCell ref="F11:G11"/>
    <mergeCell ref="F12:F13"/>
    <mergeCell ref="G12:G13"/>
    <mergeCell ref="C11:C13"/>
    <mergeCell ref="A11:A13"/>
    <mergeCell ref="I12:K12"/>
    <mergeCell ref="D11:D13"/>
    <mergeCell ref="E11:E13"/>
    <mergeCell ref="A28:K28"/>
    <mergeCell ref="A18:K18"/>
    <mergeCell ref="A23:K23"/>
    <mergeCell ref="B29:K2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РаисаВасильевна</dc:creator>
  <cp:keywords/>
  <dc:description/>
  <cp:lastModifiedBy>1</cp:lastModifiedBy>
  <cp:lastPrinted>2013-10-09T12:14:39Z</cp:lastPrinted>
  <dcterms:created xsi:type="dcterms:W3CDTF">2009-10-26T12:36:13Z</dcterms:created>
  <dcterms:modified xsi:type="dcterms:W3CDTF">2013-12-09T10:23:53Z</dcterms:modified>
  <cp:category/>
  <cp:version/>
  <cp:contentType/>
  <cp:contentStatus/>
</cp:coreProperties>
</file>